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075" activeTab="2"/>
  </bookViews>
  <sheets>
    <sheet name="Sheet3" sheetId="3" r:id="rId1"/>
    <sheet name="Sheet2" sheetId="2" r:id="rId2"/>
    <sheet name="Sheet1" sheetId="1" r:id="rId3"/>
  </sheets>
  <calcPr calcId="124519"/>
</workbook>
</file>

<file path=xl/calcChain.xml><?xml version="1.0" encoding="utf-8"?>
<calcChain xmlns="http://schemas.openxmlformats.org/spreadsheetml/2006/main">
  <c r="Q3" i="1"/>
  <c r="P4" s="1"/>
  <c r="Q4" s="1"/>
  <c r="O2"/>
  <c r="K9"/>
  <c r="D2"/>
  <c r="E2" s="1"/>
  <c r="J3"/>
  <c r="J7" s="1"/>
  <c r="K7" s="1"/>
  <c r="G2" l="1"/>
  <c r="C3" s="1"/>
  <c r="R3"/>
  <c r="R4"/>
  <c r="P5"/>
  <c r="Q5" s="1"/>
  <c r="D3"/>
  <c r="G3" s="1"/>
  <c r="C4" s="1"/>
  <c r="R5" l="1"/>
  <c r="P6"/>
  <c r="Q6" s="1"/>
  <c r="D4"/>
  <c r="G4" s="1"/>
  <c r="C5" s="1"/>
  <c r="E3"/>
  <c r="P7" l="1"/>
  <c r="Q7" s="1"/>
  <c r="R6"/>
  <c r="D5"/>
  <c r="G5" s="1"/>
  <c r="C6" s="1"/>
  <c r="E4"/>
  <c r="R7" l="1"/>
  <c r="P8"/>
  <c r="Q8" s="1"/>
  <c r="D6"/>
  <c r="G6" s="1"/>
  <c r="C7" s="1"/>
  <c r="E5"/>
  <c r="R8" l="1"/>
  <c r="P9"/>
  <c r="Q9" s="1"/>
  <c r="D7"/>
  <c r="G7" s="1"/>
  <c r="C8" s="1"/>
  <c r="E6"/>
  <c r="R9" l="1"/>
  <c r="P10"/>
  <c r="Q10" s="1"/>
  <c r="D8"/>
  <c r="G8" s="1"/>
  <c r="C9" s="1"/>
  <c r="E7"/>
  <c r="R10" l="1"/>
  <c r="P11"/>
  <c r="Q11" s="1"/>
  <c r="D9"/>
  <c r="G9" s="1"/>
  <c r="C10" s="1"/>
  <c r="E8"/>
  <c r="R11" l="1"/>
  <c r="P12"/>
  <c r="Q12" s="1"/>
  <c r="D10"/>
  <c r="G10" s="1"/>
  <c r="C11" s="1"/>
  <c r="E9"/>
  <c r="R12" l="1"/>
  <c r="P13"/>
  <c r="Q13" s="1"/>
  <c r="D11"/>
  <c r="G11" s="1"/>
  <c r="C12" s="1"/>
  <c r="E10"/>
  <c r="R13" l="1"/>
  <c r="P14"/>
  <c r="Q14" s="1"/>
  <c r="D12"/>
  <c r="G12" s="1"/>
  <c r="C13" s="1"/>
  <c r="E11"/>
  <c r="R14" l="1"/>
  <c r="P15"/>
  <c r="D13"/>
  <c r="G13" s="1"/>
  <c r="C14" s="1"/>
  <c r="E12"/>
  <c r="Q15" l="1"/>
  <c r="R15" s="1"/>
  <c r="D14"/>
  <c r="G14" s="1"/>
  <c r="C15" s="1"/>
  <c r="E13"/>
  <c r="P16" l="1"/>
  <c r="Q16" s="1"/>
  <c r="D15"/>
  <c r="G15" s="1"/>
  <c r="C16" s="1"/>
  <c r="E14"/>
  <c r="P17" l="1"/>
  <c r="Q17" s="1"/>
  <c r="R16"/>
  <c r="D16"/>
  <c r="G16" s="1"/>
  <c r="C17" s="1"/>
  <c r="E15"/>
  <c r="R17" l="1"/>
  <c r="P18"/>
  <c r="Q18" s="1"/>
  <c r="D17"/>
  <c r="G17" s="1"/>
  <c r="C18" s="1"/>
  <c r="E16"/>
  <c r="R18" l="1"/>
  <c r="P19"/>
  <c r="Q19" s="1"/>
  <c r="D18"/>
  <c r="G18" s="1"/>
  <c r="C19" s="1"/>
  <c r="E17"/>
  <c r="R19" l="1"/>
  <c r="P20"/>
  <c r="Q20" s="1"/>
  <c r="D19"/>
  <c r="G19" s="1"/>
  <c r="C20" s="1"/>
  <c r="E18"/>
  <c r="R20" l="1"/>
  <c r="P21"/>
  <c r="Q21" s="1"/>
  <c r="D20"/>
  <c r="G20" s="1"/>
  <c r="C21" s="1"/>
  <c r="E19"/>
  <c r="P22" l="1"/>
  <c r="Q22" s="1"/>
  <c r="R21"/>
  <c r="D21"/>
  <c r="G21" s="1"/>
  <c r="C22" s="1"/>
  <c r="E20"/>
  <c r="P23" l="1"/>
  <c r="Q23" s="1"/>
  <c r="R22"/>
  <c r="D22"/>
  <c r="G22" s="1"/>
  <c r="C23" s="1"/>
  <c r="E21"/>
  <c r="R23" l="1"/>
  <c r="P24"/>
  <c r="Q24" s="1"/>
  <c r="R24" s="1"/>
  <c r="D23"/>
  <c r="G23" s="1"/>
  <c r="C24" s="1"/>
  <c r="E22"/>
  <c r="R25" l="1"/>
  <c r="D24"/>
  <c r="G24" s="1"/>
  <c r="C25" s="1"/>
  <c r="E23"/>
  <c r="D25" l="1"/>
  <c r="G25" s="1"/>
  <c r="C26" s="1"/>
  <c r="E24"/>
  <c r="D26" l="1"/>
  <c r="G26" s="1"/>
  <c r="C27" s="1"/>
  <c r="E25"/>
  <c r="D27" l="1"/>
  <c r="G27" s="1"/>
  <c r="C28" s="1"/>
  <c r="E26"/>
  <c r="D28" l="1"/>
  <c r="G28" s="1"/>
  <c r="C29" s="1"/>
  <c r="E27"/>
  <c r="D29" l="1"/>
  <c r="G29" s="1"/>
  <c r="C30" s="1"/>
  <c r="E28"/>
  <c r="D30" l="1"/>
  <c r="G30" s="1"/>
  <c r="C31" s="1"/>
  <c r="E29"/>
  <c r="D31" l="1"/>
  <c r="G31" s="1"/>
  <c r="C32" s="1"/>
  <c r="E30"/>
  <c r="D32" l="1"/>
  <c r="G32" s="1"/>
  <c r="C33" s="1"/>
  <c r="E31"/>
  <c r="D33" l="1"/>
  <c r="G33" s="1"/>
  <c r="C34" s="1"/>
  <c r="E32"/>
  <c r="D34" l="1"/>
  <c r="G34" s="1"/>
  <c r="C35" s="1"/>
  <c r="E33"/>
  <c r="D35" l="1"/>
  <c r="G35" s="1"/>
  <c r="C36" s="1"/>
  <c r="E34"/>
  <c r="D36" l="1"/>
  <c r="G36" s="1"/>
  <c r="C37" s="1"/>
  <c r="E35"/>
  <c r="D37" l="1"/>
  <c r="G37" s="1"/>
  <c r="C38" s="1"/>
  <c r="E36"/>
  <c r="D38" l="1"/>
  <c r="G38" s="1"/>
  <c r="C39" s="1"/>
  <c r="E37"/>
  <c r="D39" l="1"/>
  <c r="G39" s="1"/>
  <c r="C40" s="1"/>
  <c r="E38"/>
  <c r="D40" l="1"/>
  <c r="G40" s="1"/>
  <c r="C41" s="1"/>
  <c r="E39"/>
  <c r="D41" l="1"/>
  <c r="G41" s="1"/>
  <c r="C42" s="1"/>
  <c r="E40"/>
  <c r="D42" l="1"/>
  <c r="G42" s="1"/>
  <c r="C43" s="1"/>
  <c r="E41"/>
  <c r="D43" l="1"/>
  <c r="G43" s="1"/>
  <c r="C44" s="1"/>
  <c r="E42"/>
  <c r="D44" l="1"/>
  <c r="G44" s="1"/>
  <c r="C45" s="1"/>
  <c r="E43"/>
  <c r="D45" l="1"/>
  <c r="G45" s="1"/>
  <c r="C46" s="1"/>
  <c r="E44"/>
  <c r="D46" l="1"/>
  <c r="G46" s="1"/>
  <c r="C47" s="1"/>
  <c r="E45"/>
  <c r="D47" l="1"/>
  <c r="G47" s="1"/>
  <c r="C48" s="1"/>
  <c r="E46"/>
  <c r="D48" l="1"/>
  <c r="G48" s="1"/>
  <c r="C49" s="1"/>
  <c r="E47"/>
  <c r="D49" l="1"/>
  <c r="G49" s="1"/>
  <c r="C50" s="1"/>
  <c r="E48"/>
  <c r="D50" l="1"/>
  <c r="G50" s="1"/>
  <c r="C51" s="1"/>
  <c r="E49"/>
  <c r="D51" l="1"/>
  <c r="G51" s="1"/>
  <c r="C52" s="1"/>
  <c r="E50"/>
  <c r="D52" l="1"/>
  <c r="G52" s="1"/>
  <c r="C53" s="1"/>
  <c r="E51"/>
  <c r="D53" l="1"/>
  <c r="G53" s="1"/>
  <c r="C54" s="1"/>
  <c r="E52"/>
  <c r="D54" l="1"/>
  <c r="G54" s="1"/>
  <c r="C55" s="1"/>
  <c r="E53"/>
  <c r="D55" l="1"/>
  <c r="G55" s="1"/>
  <c r="C56" s="1"/>
  <c r="E54"/>
  <c r="D56" l="1"/>
  <c r="G56" s="1"/>
  <c r="C57" s="1"/>
  <c r="E55"/>
  <c r="D57" l="1"/>
  <c r="G57" s="1"/>
  <c r="C58" s="1"/>
  <c r="E56"/>
  <c r="D58" l="1"/>
  <c r="G58" s="1"/>
  <c r="C59" s="1"/>
  <c r="E57"/>
  <c r="D59" l="1"/>
  <c r="G59" s="1"/>
  <c r="C60" s="1"/>
  <c r="E58"/>
  <c r="D60" l="1"/>
  <c r="G60" s="1"/>
  <c r="C61" s="1"/>
  <c r="E59"/>
  <c r="D61" l="1"/>
  <c r="E60"/>
  <c r="E61" l="1"/>
  <c r="G61"/>
</calcChain>
</file>

<file path=xl/sharedStrings.xml><?xml version="1.0" encoding="utf-8"?>
<sst xmlns="http://schemas.openxmlformats.org/spreadsheetml/2006/main" count="25" uniqueCount="22">
  <si>
    <t>AÑO 1</t>
  </si>
  <si>
    <t>AÑO 2</t>
  </si>
  <si>
    <t>AÑO 3</t>
  </si>
  <si>
    <t>AÑO 4</t>
  </si>
  <si>
    <t>AÑO 5</t>
  </si>
  <si>
    <t>Porcentaje Mensual Buscado:</t>
  </si>
  <si>
    <t>Porcentaje Diario (20 dias habiles):</t>
  </si>
  <si>
    <t>Ejemplo con una cuenta 1,000</t>
  </si>
  <si>
    <t>1000 x .75% diario</t>
  </si>
  <si>
    <t>US$1,000 x 2% riesgo</t>
  </si>
  <si>
    <t>Diario</t>
  </si>
  <si>
    <t>Mensual</t>
  </si>
  <si>
    <t>OPERANDO CON OBJETIVOS</t>
  </si>
  <si>
    <t>Gano</t>
  </si>
  <si>
    <t>MES 1</t>
  </si>
  <si>
    <t>3 Trades consecutivos Maximos de perdida</t>
  </si>
  <si>
    <t>Retiro</t>
  </si>
  <si>
    <t>Capital Real</t>
  </si>
  <si>
    <t>SL promedio es 25 pips</t>
  </si>
  <si>
    <t>*</t>
  </si>
  <si>
    <t>1 Mini lote</t>
  </si>
  <si>
    <t>1 Mini lote (.10 de lote)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</si>
</sst>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_([$$-409]* #,##0.00_);_([$$-409]* \(#,##0.00\);_([$$-409]* &quot;-&quot;??_);_(@_)"/>
    <numFmt numFmtId="166" formatCode="_([$$-409]* #,##0_);_([$$-409]* \(#,##0\);_([$$-409]* &quot;-&quot;??_);_(@_)"/>
    <numFmt numFmtId="167" formatCode="_(* #,##0.000_);_(* \(#,##0.000\);_(* &quot;-&quot;??_);_(@_)"/>
    <numFmt numFmtId="168" formatCode="_([$$-409]* #,##0.0_);_([$$-409]* \(#,##0.0\);_([$$-409]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165" fontId="0" fillId="0" borderId="0" xfId="0" applyNumberFormat="1"/>
    <xf numFmtId="166" fontId="0" fillId="0" borderId="0" xfId="0" applyNumberFormat="1"/>
    <xf numFmtId="164" fontId="0" fillId="0" borderId="0" xfId="1" applyFont="1"/>
    <xf numFmtId="10" fontId="0" fillId="0" borderId="0" xfId="0" applyNumberFormat="1"/>
    <xf numFmtId="9" fontId="0" fillId="0" borderId="0" xfId="0" applyNumberFormat="1"/>
    <xf numFmtId="10" fontId="0" fillId="0" borderId="0" xfId="2" applyNumberFormat="1" applyFont="1"/>
    <xf numFmtId="0" fontId="0" fillId="2" borderId="1" xfId="0" applyFill="1" applyBorder="1"/>
    <xf numFmtId="166" fontId="0" fillId="2" borderId="1" xfId="0" applyNumberFormat="1" applyFill="1" applyBorder="1"/>
    <xf numFmtId="0" fontId="0" fillId="3" borderId="1" xfId="0" applyFill="1" applyBorder="1"/>
    <xf numFmtId="166" fontId="0" fillId="3" borderId="1" xfId="0" applyNumberFormat="1" applyFill="1" applyBorder="1"/>
    <xf numFmtId="0" fontId="0" fillId="2" borderId="3" xfId="0" applyFill="1" applyBorder="1"/>
    <xf numFmtId="166" fontId="0" fillId="2" borderId="3" xfId="0" applyNumberFormat="1" applyFill="1" applyBorder="1"/>
    <xf numFmtId="166" fontId="0" fillId="2" borderId="4" xfId="0" applyNumberFormat="1" applyFill="1" applyBorder="1"/>
    <xf numFmtId="166" fontId="0" fillId="2" borderId="6" xfId="0" applyNumberFormat="1" applyFill="1" applyBorder="1"/>
    <xf numFmtId="0" fontId="0" fillId="2" borderId="8" xfId="0" applyFill="1" applyBorder="1"/>
    <xf numFmtId="166" fontId="0" fillId="2" borderId="8" xfId="0" applyNumberFormat="1" applyFill="1" applyBorder="1"/>
    <xf numFmtId="166" fontId="0" fillId="2" borderId="9" xfId="0" applyNumberFormat="1" applyFill="1" applyBorder="1"/>
    <xf numFmtId="166" fontId="0" fillId="3" borderId="6" xfId="0" applyNumberFormat="1" applyFill="1" applyBorder="1"/>
    <xf numFmtId="0" fontId="0" fillId="9" borderId="1" xfId="0" applyFill="1" applyBorder="1"/>
    <xf numFmtId="166" fontId="0" fillId="9" borderId="1" xfId="0" applyNumberFormat="1" applyFill="1" applyBorder="1"/>
    <xf numFmtId="166" fontId="0" fillId="9" borderId="6" xfId="0" applyNumberFormat="1" applyFill="1" applyBorder="1"/>
    <xf numFmtId="0" fontId="0" fillId="9" borderId="8" xfId="0" applyFill="1" applyBorder="1"/>
    <xf numFmtId="166" fontId="0" fillId="9" borderId="8" xfId="0" applyNumberFormat="1" applyFill="1" applyBorder="1"/>
    <xf numFmtId="166" fontId="0" fillId="9" borderId="9" xfId="0" applyNumberFormat="1" applyFill="1" applyBorder="1"/>
    <xf numFmtId="0" fontId="0" fillId="9" borderId="3" xfId="0" applyFill="1" applyBorder="1"/>
    <xf numFmtId="166" fontId="0" fillId="9" borderId="3" xfId="0" applyNumberFormat="1" applyFill="1" applyBorder="1"/>
    <xf numFmtId="166" fontId="0" fillId="9" borderId="4" xfId="0" applyNumberFormat="1" applyFill="1" applyBorder="1"/>
    <xf numFmtId="0" fontId="0" fillId="11" borderId="1" xfId="0" applyFill="1" applyBorder="1"/>
    <xf numFmtId="166" fontId="0" fillId="11" borderId="1" xfId="0" applyNumberFormat="1" applyFill="1" applyBorder="1"/>
    <xf numFmtId="166" fontId="0" fillId="11" borderId="6" xfId="0" applyNumberFormat="1" applyFill="1" applyBorder="1"/>
    <xf numFmtId="0" fontId="0" fillId="11" borderId="8" xfId="0" applyFill="1" applyBorder="1"/>
    <xf numFmtId="166" fontId="0" fillId="11" borderId="8" xfId="0" applyNumberFormat="1" applyFill="1" applyBorder="1"/>
    <xf numFmtId="166" fontId="0" fillId="11" borderId="9" xfId="0" applyNumberFormat="1" applyFill="1" applyBorder="1"/>
    <xf numFmtId="0" fontId="2" fillId="0" borderId="0" xfId="0" applyFont="1"/>
    <xf numFmtId="166" fontId="0" fillId="10" borderId="0" xfId="0" applyNumberFormat="1" applyFill="1"/>
    <xf numFmtId="167" fontId="0" fillId="0" borderId="0" xfId="1" applyNumberFormat="1" applyFont="1"/>
    <xf numFmtId="166" fontId="0" fillId="0" borderId="0" xfId="0" applyNumberFormat="1" applyAlignment="1">
      <alignment horizontal="right"/>
    </xf>
    <xf numFmtId="0" fontId="0" fillId="4" borderId="2" xfId="0" applyFill="1" applyBorder="1" applyAlignment="1">
      <alignment horizontal="center" vertical="center" textRotation="255" wrapText="1"/>
    </xf>
    <xf numFmtId="0" fontId="0" fillId="4" borderId="5" xfId="0" applyFill="1" applyBorder="1" applyAlignment="1">
      <alignment horizontal="center" vertical="center" textRotation="255" wrapText="1"/>
    </xf>
    <xf numFmtId="0" fontId="0" fillId="4" borderId="7" xfId="0" applyFill="1" applyBorder="1" applyAlignment="1">
      <alignment horizontal="center" vertical="center" textRotation="255" wrapText="1"/>
    </xf>
    <xf numFmtId="0" fontId="0" fillId="5" borderId="2" xfId="0" applyFill="1" applyBorder="1" applyAlignment="1">
      <alignment horizontal="center" vertical="center" textRotation="255" wrapText="1"/>
    </xf>
    <xf numFmtId="0" fontId="0" fillId="5" borderId="5" xfId="0" applyFill="1" applyBorder="1" applyAlignment="1">
      <alignment horizontal="center" vertical="center" textRotation="255" wrapText="1"/>
    </xf>
    <xf numFmtId="0" fontId="0" fillId="5" borderId="7" xfId="0" applyFill="1" applyBorder="1" applyAlignment="1">
      <alignment horizontal="center" vertical="center" textRotation="255" wrapText="1"/>
    </xf>
    <xf numFmtId="0" fontId="0" fillId="6" borderId="2" xfId="0" applyFill="1" applyBorder="1" applyAlignment="1">
      <alignment horizontal="center" vertical="center" textRotation="255" wrapText="1"/>
    </xf>
    <xf numFmtId="0" fontId="0" fillId="6" borderId="5" xfId="0" applyFill="1" applyBorder="1" applyAlignment="1">
      <alignment horizontal="center" vertical="center" textRotation="255" wrapText="1"/>
    </xf>
    <xf numFmtId="0" fontId="0" fillId="6" borderId="7" xfId="0" applyFill="1" applyBorder="1" applyAlignment="1">
      <alignment horizontal="center" vertical="center" textRotation="255" wrapText="1"/>
    </xf>
    <xf numFmtId="0" fontId="0" fillId="7" borderId="2" xfId="0" applyFill="1" applyBorder="1" applyAlignment="1">
      <alignment horizontal="center" vertical="center" textRotation="255" wrapText="1"/>
    </xf>
    <xf numFmtId="0" fontId="0" fillId="7" borderId="5" xfId="0" applyFill="1" applyBorder="1" applyAlignment="1">
      <alignment horizontal="center" vertical="center" textRotation="255" wrapText="1"/>
    </xf>
    <xf numFmtId="0" fontId="0" fillId="7" borderId="7" xfId="0" applyFill="1" applyBorder="1" applyAlignment="1">
      <alignment horizontal="center" vertical="center" textRotation="255" wrapText="1"/>
    </xf>
    <xf numFmtId="0" fontId="0" fillId="8" borderId="2" xfId="0" applyFill="1" applyBorder="1" applyAlignment="1">
      <alignment horizontal="center" vertical="center" textRotation="255" wrapText="1"/>
    </xf>
    <xf numFmtId="0" fontId="0" fillId="8" borderId="5" xfId="0" applyFill="1" applyBorder="1" applyAlignment="1">
      <alignment horizontal="center" vertical="center" textRotation="255" wrapText="1"/>
    </xf>
    <xf numFmtId="0" fontId="0" fillId="8" borderId="7" xfId="0" applyFill="1" applyBorder="1" applyAlignment="1">
      <alignment horizontal="center" vertical="center" textRotation="255" wrapText="1"/>
    </xf>
    <xf numFmtId="168" fontId="0" fillId="0" borderId="0" xfId="0" applyNumberFormat="1"/>
    <xf numFmtId="168" fontId="0" fillId="11" borderId="6" xfId="0" applyNumberFormat="1" applyFill="1" applyBorder="1"/>
    <xf numFmtId="168" fontId="0" fillId="11" borderId="1" xfId="0" applyNumberForma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133350</xdr:rowOff>
    </xdr:from>
    <xdr:to>
      <xdr:col>12</xdr:col>
      <xdr:colOff>400050</xdr:colOff>
      <xdr:row>38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23850"/>
          <a:ext cx="7629525" cy="7000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"/>
  <sheetViews>
    <sheetView showGridLines="0" workbookViewId="0">
      <selection activeCell="P11" sqref="P11"/>
    </sheetView>
  </sheetViews>
  <sheetFormatPr baseColWidth="10" defaultColWidth="9.140625" defaultRowHeight="15"/>
  <sheetData>
    <row r="7" spans="3:3" ht="92.25">
      <c r="C7" s="34" t="s">
        <v>12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>
      <selection activeCell="O24" sqref="O24"/>
    </sheetView>
  </sheetViews>
  <sheetFormatPr baseColWidth="10" defaultColWidth="9.140625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61"/>
  <sheetViews>
    <sheetView tabSelected="1" workbookViewId="0">
      <selection activeCell="I16" sqref="I16"/>
    </sheetView>
  </sheetViews>
  <sheetFormatPr baseColWidth="10" defaultColWidth="9.140625" defaultRowHeight="15"/>
  <cols>
    <col min="3" max="3" width="14.140625" bestFit="1" customWidth="1"/>
    <col min="4" max="4" width="15.140625" bestFit="1" customWidth="1"/>
    <col min="5" max="5" width="14.140625" bestFit="1" customWidth="1"/>
    <col min="6" max="6" width="10.140625" customWidth="1"/>
    <col min="7" max="7" width="15.140625" bestFit="1" customWidth="1"/>
    <col min="8" max="8" width="10.140625" customWidth="1"/>
    <col min="9" max="9" width="32.28515625" bestFit="1" customWidth="1"/>
  </cols>
  <sheetData>
    <row r="1" spans="1:18" ht="15.75" thickBot="1">
      <c r="B1" s="5">
        <v>0.15</v>
      </c>
      <c r="C1" s="3">
        <v>1.2</v>
      </c>
      <c r="D1" s="2"/>
      <c r="E1" t="s">
        <v>13</v>
      </c>
      <c r="F1" t="s">
        <v>16</v>
      </c>
      <c r="G1" t="s">
        <v>17</v>
      </c>
    </row>
    <row r="2" spans="1:18" ht="15.75" thickBot="1">
      <c r="A2" s="38" t="s">
        <v>0</v>
      </c>
      <c r="B2" s="11">
        <v>1</v>
      </c>
      <c r="C2" s="12">
        <v>3000</v>
      </c>
      <c r="D2" s="13">
        <f>C2*$C$1</f>
        <v>3600</v>
      </c>
      <c r="E2" s="2">
        <f>D2-C2</f>
        <v>600</v>
      </c>
      <c r="F2" s="2">
        <v>0</v>
      </c>
      <c r="G2" s="2">
        <f>D2-F2</f>
        <v>3600</v>
      </c>
      <c r="H2" s="2"/>
      <c r="I2" t="s">
        <v>5</v>
      </c>
      <c r="J2" s="5">
        <v>0.15</v>
      </c>
      <c r="O2" s="4">
        <f>J3</f>
        <v>7.4999999999999997E-3</v>
      </c>
      <c r="P2" s="36">
        <v>1.0075000000000001</v>
      </c>
      <c r="Q2" s="2"/>
      <c r="R2" t="s">
        <v>13</v>
      </c>
    </row>
    <row r="3" spans="1:18" ht="15" customHeight="1">
      <c r="A3" s="39"/>
      <c r="B3" s="7">
        <v>2</v>
      </c>
      <c r="C3" s="8">
        <f>G2</f>
        <v>3600</v>
      </c>
      <c r="D3" s="14">
        <f>C3*$C$1</f>
        <v>4320</v>
      </c>
      <c r="E3" s="2">
        <f>D3-C3</f>
        <v>720</v>
      </c>
      <c r="F3" s="2">
        <v>0</v>
      </c>
      <c r="G3" s="2">
        <f t="shared" ref="G3:G61" si="0">D3-F3</f>
        <v>4320</v>
      </c>
      <c r="H3" s="2"/>
      <c r="I3" t="s">
        <v>6</v>
      </c>
      <c r="J3" s="6">
        <f>J2/20</f>
        <v>7.4999999999999997E-3</v>
      </c>
      <c r="N3" s="38" t="s">
        <v>14</v>
      </c>
      <c r="O3" s="11">
        <v>1</v>
      </c>
      <c r="P3" s="12">
        <v>1000</v>
      </c>
      <c r="Q3" s="13">
        <f>P3*$P$2</f>
        <v>1007.5000000000001</v>
      </c>
      <c r="R3" s="1">
        <f>Q3-P3</f>
        <v>7.5000000000001137</v>
      </c>
    </row>
    <row r="4" spans="1:18">
      <c r="A4" s="39"/>
      <c r="B4" s="7">
        <v>3</v>
      </c>
      <c r="C4" s="8">
        <f t="shared" ref="C4:C67" si="1">G3</f>
        <v>4320</v>
      </c>
      <c r="D4" s="14">
        <f t="shared" ref="D4:D67" si="2">C4*$C$1</f>
        <v>5184</v>
      </c>
      <c r="E4" s="2">
        <f>D4-C4</f>
        <v>864</v>
      </c>
      <c r="F4" s="2">
        <v>0</v>
      </c>
      <c r="G4" s="2">
        <f t="shared" si="0"/>
        <v>5184</v>
      </c>
      <c r="H4" s="2"/>
      <c r="N4" s="39"/>
      <c r="O4" s="7">
        <v>2</v>
      </c>
      <c r="P4" s="8">
        <f>Q3</f>
        <v>1007.5000000000001</v>
      </c>
      <c r="Q4" s="14">
        <f t="shared" ref="Q4:Q24" si="3">P4*$P$2</f>
        <v>1015.0562500000002</v>
      </c>
      <c r="R4" s="1">
        <f>Q4-P4</f>
        <v>7.5562500000000909</v>
      </c>
    </row>
    <row r="5" spans="1:18">
      <c r="A5" s="39"/>
      <c r="B5" s="7">
        <v>4</v>
      </c>
      <c r="C5" s="8">
        <f t="shared" si="1"/>
        <v>5184</v>
      </c>
      <c r="D5" s="14">
        <f t="shared" si="2"/>
        <v>6220.8</v>
      </c>
      <c r="E5" s="2">
        <f t="shared" ref="E5:E61" si="4">D5-C5</f>
        <v>1036.8000000000002</v>
      </c>
      <c r="F5" s="2">
        <v>0</v>
      </c>
      <c r="G5" s="2">
        <f t="shared" si="0"/>
        <v>6220.8</v>
      </c>
      <c r="H5" s="2"/>
      <c r="I5" t="s">
        <v>7</v>
      </c>
      <c r="N5" s="39"/>
      <c r="O5" s="7">
        <v>3</v>
      </c>
      <c r="P5" s="8">
        <f t="shared" ref="P5:P24" si="5">Q4</f>
        <v>1015.0562500000002</v>
      </c>
      <c r="Q5" s="14">
        <f t="shared" si="3"/>
        <v>1022.6691718750003</v>
      </c>
      <c r="R5" s="1">
        <f>Q5-P5</f>
        <v>7.6129218750000973</v>
      </c>
    </row>
    <row r="6" spans="1:18">
      <c r="A6" s="39"/>
      <c r="B6" s="7">
        <v>5</v>
      </c>
      <c r="C6" s="8">
        <f t="shared" si="1"/>
        <v>6220.8</v>
      </c>
      <c r="D6" s="14">
        <f t="shared" si="2"/>
        <v>7464.96</v>
      </c>
      <c r="E6" s="2">
        <f t="shared" si="4"/>
        <v>1244.1599999999999</v>
      </c>
      <c r="F6" s="2">
        <v>0</v>
      </c>
      <c r="G6" s="2">
        <f t="shared" si="0"/>
        <v>7464.96</v>
      </c>
      <c r="H6" s="2"/>
      <c r="J6" s="4" t="s">
        <v>10</v>
      </c>
      <c r="K6" t="s">
        <v>11</v>
      </c>
      <c r="N6" s="39"/>
      <c r="O6" s="7">
        <v>4</v>
      </c>
      <c r="P6" s="8">
        <f t="shared" si="5"/>
        <v>1022.6691718750003</v>
      </c>
      <c r="Q6" s="14">
        <f t="shared" si="3"/>
        <v>1030.3391906640629</v>
      </c>
      <c r="R6" s="1">
        <f t="shared" ref="R6:R24" si="6">Q6-P6</f>
        <v>7.6700187890626239</v>
      </c>
    </row>
    <row r="7" spans="1:18">
      <c r="A7" s="39"/>
      <c r="B7" s="7">
        <v>6</v>
      </c>
      <c r="C7" s="8">
        <f t="shared" si="1"/>
        <v>7464.96</v>
      </c>
      <c r="D7" s="14">
        <f t="shared" si="2"/>
        <v>8957.9519999999993</v>
      </c>
      <c r="E7" s="2">
        <f t="shared" si="4"/>
        <v>1492.9919999999993</v>
      </c>
      <c r="F7" s="2">
        <v>0</v>
      </c>
      <c r="G7" s="2">
        <f t="shared" si="0"/>
        <v>8957.9519999999993</v>
      </c>
      <c r="H7" s="37" t="s">
        <v>19</v>
      </c>
      <c r="I7" t="s">
        <v>8</v>
      </c>
      <c r="J7" s="1">
        <f>C2*J3</f>
        <v>22.5</v>
      </c>
      <c r="K7">
        <f>J7*20</f>
        <v>450</v>
      </c>
      <c r="N7" s="39"/>
      <c r="O7" s="7">
        <v>5</v>
      </c>
      <c r="P7" s="8">
        <f t="shared" si="5"/>
        <v>1030.3391906640629</v>
      </c>
      <c r="Q7" s="14">
        <f t="shared" si="3"/>
        <v>1038.0667345940435</v>
      </c>
      <c r="R7" s="1">
        <f t="shared" si="6"/>
        <v>7.7275439299805839</v>
      </c>
    </row>
    <row r="8" spans="1:18">
      <c r="A8" s="39"/>
      <c r="B8" s="7">
        <v>7</v>
      </c>
      <c r="C8" s="8">
        <f t="shared" si="1"/>
        <v>8957.9519999999993</v>
      </c>
      <c r="D8" s="14">
        <f t="shared" si="2"/>
        <v>10749.542399999998</v>
      </c>
      <c r="E8" s="2">
        <f t="shared" si="4"/>
        <v>1791.5903999999991</v>
      </c>
      <c r="F8" s="2">
        <v>0</v>
      </c>
      <c r="G8" s="2">
        <f t="shared" si="0"/>
        <v>10749.542399999998</v>
      </c>
      <c r="N8" s="39"/>
      <c r="O8" s="7">
        <v>6</v>
      </c>
      <c r="P8" s="8">
        <f t="shared" si="5"/>
        <v>1038.0667345940435</v>
      </c>
      <c r="Q8" s="14">
        <f t="shared" si="3"/>
        <v>1045.852235103499</v>
      </c>
      <c r="R8" s="1">
        <f t="shared" si="6"/>
        <v>7.7855005094554599</v>
      </c>
    </row>
    <row r="9" spans="1:18">
      <c r="A9" s="39"/>
      <c r="B9" s="7">
        <v>8</v>
      </c>
      <c r="C9" s="8">
        <f t="shared" si="1"/>
        <v>10749.542399999998</v>
      </c>
      <c r="D9" s="14">
        <f t="shared" si="2"/>
        <v>12899.450879999999</v>
      </c>
      <c r="E9" s="2">
        <f t="shared" si="4"/>
        <v>2149.9084800000001</v>
      </c>
      <c r="F9" s="2">
        <v>0</v>
      </c>
      <c r="G9" s="2">
        <f t="shared" si="0"/>
        <v>12899.450879999999</v>
      </c>
      <c r="H9" s="37" t="s">
        <v>19</v>
      </c>
      <c r="I9" t="s">
        <v>9</v>
      </c>
      <c r="J9" s="5">
        <v>0.02</v>
      </c>
      <c r="K9" s="1">
        <f>C2*J9</f>
        <v>60</v>
      </c>
      <c r="N9" s="39"/>
      <c r="O9" s="7">
        <v>7</v>
      </c>
      <c r="P9" s="8">
        <f t="shared" si="5"/>
        <v>1045.852235103499</v>
      </c>
      <c r="Q9" s="14">
        <f t="shared" si="3"/>
        <v>1053.6961268667753</v>
      </c>
      <c r="R9" s="1">
        <f t="shared" si="6"/>
        <v>7.8438917632763605</v>
      </c>
    </row>
    <row r="10" spans="1:18">
      <c r="A10" s="39"/>
      <c r="B10" s="7">
        <v>9</v>
      </c>
      <c r="C10" s="8">
        <f t="shared" si="1"/>
        <v>12899.450879999999</v>
      </c>
      <c r="D10" s="14">
        <f t="shared" si="2"/>
        <v>15479.341055999997</v>
      </c>
      <c r="E10" s="2">
        <f t="shared" si="4"/>
        <v>2579.890175999999</v>
      </c>
      <c r="F10" s="2">
        <v>0</v>
      </c>
      <c r="G10" s="2">
        <f t="shared" si="0"/>
        <v>15479.341055999997</v>
      </c>
      <c r="N10" s="39"/>
      <c r="O10" s="7">
        <v>8</v>
      </c>
      <c r="P10" s="8">
        <f t="shared" si="5"/>
        <v>1053.6961268667753</v>
      </c>
      <c r="Q10" s="14">
        <f t="shared" si="3"/>
        <v>1061.5988478182762</v>
      </c>
      <c r="R10" s="1">
        <f t="shared" si="6"/>
        <v>7.9027209515008963</v>
      </c>
    </row>
    <row r="11" spans="1:18">
      <c r="A11" s="39"/>
      <c r="B11" s="7">
        <v>10</v>
      </c>
      <c r="C11" s="8">
        <f t="shared" si="1"/>
        <v>15479.341055999997</v>
      </c>
      <c r="D11" s="14">
        <f t="shared" si="2"/>
        <v>18575.209267199996</v>
      </c>
      <c r="E11" s="2">
        <f t="shared" si="4"/>
        <v>3095.8682111999988</v>
      </c>
      <c r="F11" s="2"/>
      <c r="G11" s="2">
        <f t="shared" si="0"/>
        <v>18575.209267199996</v>
      </c>
      <c r="H11" s="37" t="s">
        <v>19</v>
      </c>
      <c r="I11" t="s">
        <v>18</v>
      </c>
      <c r="J11" t="s">
        <v>20</v>
      </c>
      <c r="N11" s="39"/>
      <c r="O11" s="7">
        <v>9</v>
      </c>
      <c r="P11" s="8">
        <f t="shared" si="5"/>
        <v>1061.5988478182762</v>
      </c>
      <c r="Q11" s="14">
        <f t="shared" si="3"/>
        <v>1069.5608391769133</v>
      </c>
      <c r="R11" s="1">
        <f t="shared" si="6"/>
        <v>7.9619913586370785</v>
      </c>
    </row>
    <row r="12" spans="1:18">
      <c r="A12" s="39"/>
      <c r="B12" s="7">
        <v>11</v>
      </c>
      <c r="C12" s="8">
        <f t="shared" si="1"/>
        <v>18575.209267199996</v>
      </c>
      <c r="D12" s="14">
        <f t="shared" si="2"/>
        <v>22290.251120639994</v>
      </c>
      <c r="E12" s="2">
        <f t="shared" si="4"/>
        <v>3715.0418534399978</v>
      </c>
      <c r="F12" s="2">
        <v>0</v>
      </c>
      <c r="G12" s="2">
        <f t="shared" si="0"/>
        <v>22290.251120639994</v>
      </c>
      <c r="H12" s="2"/>
      <c r="I12" t="s">
        <v>21</v>
      </c>
      <c r="K12">
        <v>25</v>
      </c>
      <c r="N12" s="39"/>
      <c r="O12" s="7">
        <v>10</v>
      </c>
      <c r="P12" s="8">
        <f t="shared" si="5"/>
        <v>1069.5608391769133</v>
      </c>
      <c r="Q12" s="14">
        <f t="shared" si="3"/>
        <v>1077.5825454707401</v>
      </c>
      <c r="R12" s="1">
        <f t="shared" si="6"/>
        <v>8.02170629382681</v>
      </c>
    </row>
    <row r="13" spans="1:18" ht="15.75" thickBot="1">
      <c r="A13" s="40"/>
      <c r="B13" s="15">
        <v>12</v>
      </c>
      <c r="C13" s="16">
        <f t="shared" si="1"/>
        <v>22290.251120639994</v>
      </c>
      <c r="D13" s="17">
        <f t="shared" si="2"/>
        <v>26748.301344767991</v>
      </c>
      <c r="E13" s="2">
        <f t="shared" si="4"/>
        <v>4458.0502241279974</v>
      </c>
      <c r="F13" s="2"/>
      <c r="G13" s="2">
        <f t="shared" si="0"/>
        <v>26748.301344767991</v>
      </c>
      <c r="H13" s="2"/>
      <c r="N13" s="39"/>
      <c r="O13" s="7">
        <v>11</v>
      </c>
      <c r="P13" s="8">
        <f t="shared" si="5"/>
        <v>1077.5825454707401</v>
      </c>
      <c r="Q13" s="14">
        <f t="shared" si="3"/>
        <v>1085.6644145617706</v>
      </c>
      <c r="R13" s="1">
        <f t="shared" si="6"/>
        <v>8.0818690910305122</v>
      </c>
    </row>
    <row r="14" spans="1:18">
      <c r="A14" s="41" t="s">
        <v>1</v>
      </c>
      <c r="B14" s="11">
        <v>1</v>
      </c>
      <c r="C14" s="12">
        <f t="shared" si="1"/>
        <v>26748.301344767991</v>
      </c>
      <c r="D14" s="13">
        <f t="shared" si="2"/>
        <v>32097.961613721589</v>
      </c>
      <c r="E14" s="2">
        <f t="shared" si="4"/>
        <v>5349.6602689535976</v>
      </c>
      <c r="F14" s="2"/>
      <c r="G14" s="2">
        <f t="shared" si="0"/>
        <v>32097.961613721589</v>
      </c>
      <c r="H14" s="2"/>
      <c r="I14" t="s">
        <v>15</v>
      </c>
      <c r="N14" s="39"/>
      <c r="O14" s="7">
        <v>12</v>
      </c>
      <c r="P14" s="8">
        <f t="shared" si="5"/>
        <v>1085.6644145617706</v>
      </c>
      <c r="Q14" s="14">
        <f t="shared" si="3"/>
        <v>1093.806897670984</v>
      </c>
      <c r="R14" s="1">
        <f t="shared" si="6"/>
        <v>8.1424831092133445</v>
      </c>
    </row>
    <row r="15" spans="1:18">
      <c r="A15" s="42"/>
      <c r="B15" s="7">
        <v>2</v>
      </c>
      <c r="C15" s="8">
        <f t="shared" si="1"/>
        <v>32097.961613721589</v>
      </c>
      <c r="D15" s="14">
        <f t="shared" si="2"/>
        <v>38517.553936465905</v>
      </c>
      <c r="E15" s="2">
        <f t="shared" si="4"/>
        <v>6419.5923227443163</v>
      </c>
      <c r="F15" s="2"/>
      <c r="G15" s="2">
        <f t="shared" si="0"/>
        <v>38517.553936465905</v>
      </c>
      <c r="H15" s="2"/>
      <c r="N15" s="39"/>
      <c r="O15" s="7">
        <v>13</v>
      </c>
      <c r="P15" s="8">
        <f t="shared" si="5"/>
        <v>1093.806897670984</v>
      </c>
      <c r="Q15" s="14">
        <f t="shared" si="3"/>
        <v>1102.0104494035165</v>
      </c>
      <c r="R15" s="1">
        <f t="shared" si="6"/>
        <v>8.20355173253256</v>
      </c>
    </row>
    <row r="16" spans="1:18">
      <c r="A16" s="42"/>
      <c r="B16" s="7">
        <v>3</v>
      </c>
      <c r="C16" s="8">
        <f t="shared" si="1"/>
        <v>38517.553936465905</v>
      </c>
      <c r="D16" s="14">
        <f t="shared" si="2"/>
        <v>46221.064723759082</v>
      </c>
      <c r="E16" s="2">
        <f t="shared" si="4"/>
        <v>7703.5107872931767</v>
      </c>
      <c r="F16" s="2"/>
      <c r="G16" s="2">
        <f t="shared" si="0"/>
        <v>46221.064723759082</v>
      </c>
      <c r="H16" s="2"/>
      <c r="N16" s="39"/>
      <c r="O16" s="7">
        <v>14</v>
      </c>
      <c r="P16" s="8">
        <f t="shared" si="5"/>
        <v>1102.0104494035165</v>
      </c>
      <c r="Q16" s="14">
        <f t="shared" si="3"/>
        <v>1110.275527774043</v>
      </c>
      <c r="R16" s="1">
        <f t="shared" si="6"/>
        <v>8.265078370526453</v>
      </c>
    </row>
    <row r="17" spans="1:18">
      <c r="A17" s="42"/>
      <c r="B17" s="7">
        <v>4</v>
      </c>
      <c r="C17" s="8">
        <f t="shared" si="1"/>
        <v>46221.064723759082</v>
      </c>
      <c r="D17" s="14">
        <f t="shared" si="2"/>
        <v>55465.277668510898</v>
      </c>
      <c r="E17" s="2">
        <f t="shared" si="4"/>
        <v>9244.2129447518164</v>
      </c>
      <c r="F17" s="2"/>
      <c r="G17" s="2">
        <f t="shared" si="0"/>
        <v>55465.277668510898</v>
      </c>
      <c r="H17" s="2"/>
      <c r="N17" s="39"/>
      <c r="O17" s="7">
        <v>15</v>
      </c>
      <c r="P17" s="8">
        <f t="shared" si="5"/>
        <v>1110.275527774043</v>
      </c>
      <c r="Q17" s="14">
        <f t="shared" si="3"/>
        <v>1118.6025942323483</v>
      </c>
      <c r="R17" s="1">
        <f t="shared" si="6"/>
        <v>8.3270664583053531</v>
      </c>
    </row>
    <row r="18" spans="1:18">
      <c r="A18" s="42"/>
      <c r="B18" s="7">
        <v>5</v>
      </c>
      <c r="C18" s="8">
        <f t="shared" si="1"/>
        <v>55465.277668510898</v>
      </c>
      <c r="D18" s="14">
        <f t="shared" si="2"/>
        <v>66558.333202213078</v>
      </c>
      <c r="E18" s="2">
        <f t="shared" si="4"/>
        <v>11093.05553370218</v>
      </c>
      <c r="F18" s="2"/>
      <c r="G18" s="2">
        <f t="shared" si="0"/>
        <v>66558.333202213078</v>
      </c>
      <c r="H18" s="2"/>
      <c r="N18" s="39"/>
      <c r="O18" s="7">
        <v>16</v>
      </c>
      <c r="P18" s="8">
        <f t="shared" si="5"/>
        <v>1118.6025942323483</v>
      </c>
      <c r="Q18" s="14">
        <f t="shared" si="3"/>
        <v>1126.992113689091</v>
      </c>
      <c r="R18" s="1">
        <f t="shared" si="6"/>
        <v>8.3895194567426188</v>
      </c>
    </row>
    <row r="19" spans="1:18">
      <c r="A19" s="42"/>
      <c r="B19" s="7">
        <v>6</v>
      </c>
      <c r="C19" s="8">
        <f t="shared" si="1"/>
        <v>66558.333202213078</v>
      </c>
      <c r="D19" s="14">
        <f t="shared" si="2"/>
        <v>79869.999842655685</v>
      </c>
      <c r="E19" s="2">
        <f t="shared" si="4"/>
        <v>13311.666640442607</v>
      </c>
      <c r="F19" s="2"/>
      <c r="G19" s="2">
        <f t="shared" si="0"/>
        <v>79869.999842655685</v>
      </c>
      <c r="H19" s="2"/>
      <c r="N19" s="39"/>
      <c r="O19" s="7">
        <v>17</v>
      </c>
      <c r="P19" s="8">
        <f t="shared" si="5"/>
        <v>1126.992113689091</v>
      </c>
      <c r="Q19" s="14">
        <f t="shared" si="3"/>
        <v>1135.4445545417593</v>
      </c>
      <c r="R19" s="1">
        <f t="shared" si="6"/>
        <v>8.4524408526683601</v>
      </c>
    </row>
    <row r="20" spans="1:18">
      <c r="A20" s="42"/>
      <c r="B20" s="7">
        <v>7</v>
      </c>
      <c r="C20" s="8">
        <f t="shared" si="1"/>
        <v>79869.999842655685</v>
      </c>
      <c r="D20" s="14">
        <f t="shared" si="2"/>
        <v>95843.999811186819</v>
      </c>
      <c r="E20" s="2">
        <f t="shared" si="4"/>
        <v>15973.999968531134</v>
      </c>
      <c r="F20" s="2"/>
      <c r="G20" s="2">
        <f t="shared" si="0"/>
        <v>95843.999811186819</v>
      </c>
      <c r="H20" s="2"/>
      <c r="N20" s="39"/>
      <c r="O20" s="7">
        <v>18</v>
      </c>
      <c r="P20" s="8">
        <f t="shared" si="5"/>
        <v>1135.4445545417593</v>
      </c>
      <c r="Q20" s="14">
        <f t="shared" si="3"/>
        <v>1143.9603887008225</v>
      </c>
      <c r="R20" s="1">
        <f t="shared" si="6"/>
        <v>8.5158341590631608</v>
      </c>
    </row>
    <row r="21" spans="1:18">
      <c r="A21" s="42"/>
      <c r="B21" s="7">
        <v>8</v>
      </c>
      <c r="C21" s="8">
        <f t="shared" si="1"/>
        <v>95843.999811186819</v>
      </c>
      <c r="D21" s="14">
        <f t="shared" si="2"/>
        <v>115012.79977342418</v>
      </c>
      <c r="E21" s="2">
        <f t="shared" si="4"/>
        <v>19168.799962237361</v>
      </c>
      <c r="F21" s="2"/>
      <c r="G21" s="2">
        <f t="shared" si="0"/>
        <v>115012.79977342418</v>
      </c>
      <c r="H21" s="2"/>
      <c r="N21" s="39"/>
      <c r="O21" s="7">
        <v>19</v>
      </c>
      <c r="P21" s="8">
        <f t="shared" si="5"/>
        <v>1143.9603887008225</v>
      </c>
      <c r="Q21" s="14">
        <f t="shared" si="3"/>
        <v>1152.5400916160788</v>
      </c>
      <c r="R21" s="1">
        <f t="shared" si="6"/>
        <v>8.5797029152563482</v>
      </c>
    </row>
    <row r="22" spans="1:18">
      <c r="A22" s="42"/>
      <c r="B22" s="7">
        <v>9</v>
      </c>
      <c r="C22" s="8">
        <f t="shared" si="1"/>
        <v>115012.79977342418</v>
      </c>
      <c r="D22" s="14">
        <f t="shared" si="2"/>
        <v>138015.359728109</v>
      </c>
      <c r="E22" s="2">
        <f t="shared" si="4"/>
        <v>23002.559954684824</v>
      </c>
      <c r="F22" s="2"/>
      <c r="G22" s="2">
        <f t="shared" si="0"/>
        <v>138015.359728109</v>
      </c>
      <c r="H22" s="2"/>
      <c r="N22" s="39"/>
      <c r="O22" s="7">
        <v>20</v>
      </c>
      <c r="P22" s="8">
        <f t="shared" si="5"/>
        <v>1152.5400916160788</v>
      </c>
      <c r="Q22" s="14">
        <f t="shared" si="3"/>
        <v>1161.1841423031995</v>
      </c>
      <c r="R22" s="1">
        <f t="shared" si="6"/>
        <v>8.6440506871206253</v>
      </c>
    </row>
    <row r="23" spans="1:18">
      <c r="A23" s="42"/>
      <c r="B23" s="7">
        <v>10</v>
      </c>
      <c r="C23" s="8">
        <f t="shared" si="1"/>
        <v>138015.359728109</v>
      </c>
      <c r="D23" s="14">
        <f t="shared" si="2"/>
        <v>165618.43167373081</v>
      </c>
      <c r="E23" s="2">
        <f t="shared" si="4"/>
        <v>27603.071945621807</v>
      </c>
      <c r="F23" s="2"/>
      <c r="G23" s="2">
        <f t="shared" si="0"/>
        <v>165618.43167373081</v>
      </c>
      <c r="H23" s="2"/>
      <c r="N23" s="39"/>
      <c r="O23" s="7">
        <v>21</v>
      </c>
      <c r="P23" s="8">
        <f t="shared" si="5"/>
        <v>1161.1841423031995</v>
      </c>
      <c r="Q23" s="14">
        <f t="shared" si="3"/>
        <v>1169.8930233704734</v>
      </c>
      <c r="R23" s="1">
        <f t="shared" si="6"/>
        <v>8.7088810672739783</v>
      </c>
    </row>
    <row r="24" spans="1:18" ht="15.75" thickBot="1">
      <c r="A24" s="42"/>
      <c r="B24" s="7">
        <v>11</v>
      </c>
      <c r="C24" s="8">
        <f t="shared" si="1"/>
        <v>165618.43167373081</v>
      </c>
      <c r="D24" s="14">
        <f t="shared" si="2"/>
        <v>198742.11800847697</v>
      </c>
      <c r="E24" s="2">
        <f t="shared" si="4"/>
        <v>33123.686334746162</v>
      </c>
      <c r="F24" s="2"/>
      <c r="G24" s="2">
        <f t="shared" si="0"/>
        <v>198742.11800847697</v>
      </c>
      <c r="H24" s="2"/>
      <c r="N24" s="40"/>
      <c r="O24" s="15">
        <v>22</v>
      </c>
      <c r="P24" s="16">
        <f t="shared" si="5"/>
        <v>1169.8930233704734</v>
      </c>
      <c r="Q24" s="17">
        <f t="shared" si="3"/>
        <v>1178.6672210457521</v>
      </c>
      <c r="R24" s="1">
        <f t="shared" si="6"/>
        <v>8.7741976752786286</v>
      </c>
    </row>
    <row r="25" spans="1:18" ht="15.75" thickBot="1">
      <c r="A25" s="43"/>
      <c r="B25" s="15">
        <v>12</v>
      </c>
      <c r="C25" s="16">
        <f t="shared" si="1"/>
        <v>198742.11800847697</v>
      </c>
      <c r="D25" s="17">
        <f t="shared" si="2"/>
        <v>238490.54161017237</v>
      </c>
      <c r="E25" s="2">
        <f t="shared" si="4"/>
        <v>39748.423601695395</v>
      </c>
      <c r="F25" s="2"/>
      <c r="G25" s="2">
        <f t="shared" si="0"/>
        <v>238490.54161017237</v>
      </c>
      <c r="H25" s="2"/>
      <c r="R25" s="1">
        <f>SUM(R3:R24)</f>
        <v>178.66722104575206</v>
      </c>
    </row>
    <row r="26" spans="1:18">
      <c r="A26" s="44" t="s">
        <v>2</v>
      </c>
      <c r="B26" s="11">
        <v>1</v>
      </c>
      <c r="C26" s="12">
        <f t="shared" si="1"/>
        <v>238490.54161017237</v>
      </c>
      <c r="D26" s="13">
        <f t="shared" si="2"/>
        <v>286188.64993220684</v>
      </c>
      <c r="E26" s="2">
        <f t="shared" si="4"/>
        <v>47698.108322034474</v>
      </c>
      <c r="F26" s="2"/>
      <c r="G26" s="2">
        <f t="shared" si="0"/>
        <v>286188.64993220684</v>
      </c>
      <c r="H26" s="2"/>
    </row>
    <row r="27" spans="1:18">
      <c r="A27" s="45"/>
      <c r="B27" s="7">
        <v>2</v>
      </c>
      <c r="C27" s="8">
        <f t="shared" si="1"/>
        <v>286188.64993220684</v>
      </c>
      <c r="D27" s="14">
        <f t="shared" si="2"/>
        <v>343426.37991864822</v>
      </c>
      <c r="E27" s="35">
        <f t="shared" si="4"/>
        <v>57237.72998644138</v>
      </c>
      <c r="F27" s="35"/>
      <c r="G27" s="2">
        <f t="shared" si="0"/>
        <v>343426.37991864822</v>
      </c>
      <c r="H27" s="2"/>
    </row>
    <row r="28" spans="1:18">
      <c r="A28" s="45"/>
      <c r="B28" s="7">
        <v>3</v>
      </c>
      <c r="C28" s="8">
        <f t="shared" si="1"/>
        <v>343426.37991864822</v>
      </c>
      <c r="D28" s="14">
        <f t="shared" si="2"/>
        <v>412111.65590237785</v>
      </c>
      <c r="E28" s="2">
        <f t="shared" si="4"/>
        <v>68685.275983729633</v>
      </c>
      <c r="F28" s="2"/>
      <c r="G28" s="2">
        <f t="shared" si="0"/>
        <v>412111.65590237785</v>
      </c>
      <c r="H28" s="2"/>
    </row>
    <row r="29" spans="1:18">
      <c r="A29" s="45"/>
      <c r="B29" s="7">
        <v>4</v>
      </c>
      <c r="C29" s="8">
        <f t="shared" si="1"/>
        <v>412111.65590237785</v>
      </c>
      <c r="D29" s="14">
        <f t="shared" si="2"/>
        <v>494533.98708285339</v>
      </c>
      <c r="E29" s="2">
        <f t="shared" si="4"/>
        <v>82422.331180475536</v>
      </c>
      <c r="F29" s="2"/>
      <c r="G29" s="2">
        <f t="shared" si="0"/>
        <v>494533.98708285339</v>
      </c>
      <c r="H29" s="2"/>
    </row>
    <row r="30" spans="1:18">
      <c r="A30" s="45"/>
      <c r="B30" s="9">
        <v>5</v>
      </c>
      <c r="C30" s="10">
        <f t="shared" si="1"/>
        <v>494533.98708285339</v>
      </c>
      <c r="D30" s="18">
        <f t="shared" si="2"/>
        <v>593440.78449942404</v>
      </c>
      <c r="E30" s="2">
        <f t="shared" si="4"/>
        <v>98906.797416570655</v>
      </c>
      <c r="F30" s="2"/>
      <c r="G30" s="2">
        <f t="shared" si="0"/>
        <v>593440.78449942404</v>
      </c>
      <c r="H30" s="2"/>
    </row>
    <row r="31" spans="1:18">
      <c r="A31" s="45"/>
      <c r="B31" s="9">
        <v>6</v>
      </c>
      <c r="C31" s="10">
        <f t="shared" si="1"/>
        <v>593440.78449942404</v>
      </c>
      <c r="D31" s="18">
        <f t="shared" si="2"/>
        <v>712128.94139930885</v>
      </c>
      <c r="E31" s="2">
        <f t="shared" si="4"/>
        <v>118688.15689988481</v>
      </c>
      <c r="F31" s="2"/>
      <c r="G31" s="2">
        <f t="shared" si="0"/>
        <v>712128.94139930885</v>
      </c>
      <c r="H31" s="2"/>
    </row>
    <row r="32" spans="1:18">
      <c r="A32" s="45"/>
      <c r="B32" s="9">
        <v>7</v>
      </c>
      <c r="C32" s="10">
        <f t="shared" si="1"/>
        <v>712128.94139930885</v>
      </c>
      <c r="D32" s="18">
        <f t="shared" si="2"/>
        <v>854554.72967917065</v>
      </c>
      <c r="E32" s="2">
        <f t="shared" si="4"/>
        <v>142425.78827986179</v>
      </c>
      <c r="F32" s="2"/>
      <c r="G32" s="2">
        <f t="shared" si="0"/>
        <v>854554.72967917065</v>
      </c>
      <c r="H32" s="2"/>
    </row>
    <row r="33" spans="1:8">
      <c r="A33" s="45"/>
      <c r="B33" s="9">
        <v>8</v>
      </c>
      <c r="C33" s="10">
        <f t="shared" si="1"/>
        <v>854554.72967917065</v>
      </c>
      <c r="D33" s="18">
        <f t="shared" si="2"/>
        <v>1025465.6756150047</v>
      </c>
      <c r="E33" s="35">
        <f t="shared" si="4"/>
        <v>170910.94593583408</v>
      </c>
      <c r="F33" s="35"/>
      <c r="G33" s="2">
        <f t="shared" si="0"/>
        <v>1025465.6756150047</v>
      </c>
      <c r="H33" s="2"/>
    </row>
    <row r="34" spans="1:8">
      <c r="A34" s="45"/>
      <c r="B34" s="9">
        <v>9</v>
      </c>
      <c r="C34" s="10">
        <f t="shared" si="1"/>
        <v>1025465.6756150047</v>
      </c>
      <c r="D34" s="18">
        <f t="shared" si="2"/>
        <v>1230558.8107380057</v>
      </c>
      <c r="E34" s="2">
        <f t="shared" si="4"/>
        <v>205093.13512300095</v>
      </c>
      <c r="F34" s="2"/>
      <c r="G34" s="2">
        <f t="shared" si="0"/>
        <v>1230558.8107380057</v>
      </c>
      <c r="H34" s="2"/>
    </row>
    <row r="35" spans="1:8">
      <c r="A35" s="45"/>
      <c r="B35" s="19">
        <v>10</v>
      </c>
      <c r="C35" s="20">
        <f t="shared" si="1"/>
        <v>1230558.8107380057</v>
      </c>
      <c r="D35" s="21">
        <f t="shared" si="2"/>
        <v>1476670.5728856067</v>
      </c>
      <c r="E35" s="2">
        <f t="shared" si="4"/>
        <v>246111.762147601</v>
      </c>
      <c r="F35" s="2"/>
      <c r="G35" s="2">
        <f t="shared" si="0"/>
        <v>1476670.5728856067</v>
      </c>
      <c r="H35" s="2"/>
    </row>
    <row r="36" spans="1:8">
      <c r="A36" s="45"/>
      <c r="B36" s="19">
        <v>11</v>
      </c>
      <c r="C36" s="20">
        <f t="shared" si="1"/>
        <v>1476670.5728856067</v>
      </c>
      <c r="D36" s="21">
        <f t="shared" si="2"/>
        <v>1772004.687462728</v>
      </c>
      <c r="E36" s="2">
        <f t="shared" si="4"/>
        <v>295334.11457712133</v>
      </c>
      <c r="F36" s="2"/>
      <c r="G36" s="2">
        <f t="shared" si="0"/>
        <v>1772004.687462728</v>
      </c>
      <c r="H36" s="2"/>
    </row>
    <row r="37" spans="1:8" ht="15.75" thickBot="1">
      <c r="A37" s="46"/>
      <c r="B37" s="22">
        <v>12</v>
      </c>
      <c r="C37" s="23">
        <f t="shared" si="1"/>
        <v>1772004.687462728</v>
      </c>
      <c r="D37" s="24">
        <f t="shared" si="2"/>
        <v>2126405.6249552737</v>
      </c>
      <c r="E37" s="35">
        <f t="shared" si="4"/>
        <v>354400.93749254569</v>
      </c>
      <c r="F37" s="35"/>
      <c r="G37" s="2">
        <f t="shared" si="0"/>
        <v>2126405.6249552737</v>
      </c>
      <c r="H37" s="2"/>
    </row>
    <row r="38" spans="1:8">
      <c r="A38" s="47" t="s">
        <v>3</v>
      </c>
      <c r="B38" s="25">
        <v>1</v>
      </c>
      <c r="C38" s="26">
        <f t="shared" si="1"/>
        <v>2126405.6249552737</v>
      </c>
      <c r="D38" s="27">
        <f t="shared" si="2"/>
        <v>2551686.7499463283</v>
      </c>
      <c r="E38" s="2">
        <f t="shared" si="4"/>
        <v>425281.12499105465</v>
      </c>
      <c r="F38" s="2"/>
      <c r="G38" s="2">
        <f t="shared" si="0"/>
        <v>2551686.7499463283</v>
      </c>
      <c r="H38" s="2"/>
    </row>
    <row r="39" spans="1:8">
      <c r="A39" s="48"/>
      <c r="B39" s="19">
        <v>2</v>
      </c>
      <c r="C39" s="20">
        <f t="shared" si="1"/>
        <v>2551686.7499463283</v>
      </c>
      <c r="D39" s="21">
        <f t="shared" si="2"/>
        <v>3062024.099935594</v>
      </c>
      <c r="E39" s="2">
        <f t="shared" si="4"/>
        <v>510337.34998926567</v>
      </c>
      <c r="F39" s="2"/>
      <c r="G39" s="2">
        <f t="shared" si="0"/>
        <v>3062024.099935594</v>
      </c>
      <c r="H39" s="2"/>
    </row>
    <row r="40" spans="1:8">
      <c r="A40" s="48"/>
      <c r="B40" s="19">
        <v>3</v>
      </c>
      <c r="C40" s="20">
        <f t="shared" si="1"/>
        <v>3062024.099935594</v>
      </c>
      <c r="D40" s="21">
        <f t="shared" si="2"/>
        <v>3674428.9199227127</v>
      </c>
      <c r="E40" s="2">
        <f t="shared" si="4"/>
        <v>612404.81998711871</v>
      </c>
      <c r="F40" s="2"/>
      <c r="G40" s="2">
        <f t="shared" si="0"/>
        <v>3674428.9199227127</v>
      </c>
      <c r="H40" s="2"/>
    </row>
    <row r="41" spans="1:8">
      <c r="A41" s="48"/>
      <c r="B41" s="19">
        <v>4</v>
      </c>
      <c r="C41" s="20">
        <f t="shared" si="1"/>
        <v>3674428.9199227127</v>
      </c>
      <c r="D41" s="21">
        <f t="shared" si="2"/>
        <v>4409314.7039072551</v>
      </c>
      <c r="E41" s="2">
        <f t="shared" si="4"/>
        <v>734885.78398454236</v>
      </c>
      <c r="F41" s="2"/>
      <c r="G41" s="2">
        <f t="shared" si="0"/>
        <v>4409314.7039072551</v>
      </c>
      <c r="H41" s="2"/>
    </row>
    <row r="42" spans="1:8">
      <c r="A42" s="48"/>
      <c r="B42" s="19">
        <v>5</v>
      </c>
      <c r="C42" s="20">
        <f t="shared" si="1"/>
        <v>4409314.7039072551</v>
      </c>
      <c r="D42" s="21">
        <f t="shared" si="2"/>
        <v>5291177.6446887059</v>
      </c>
      <c r="E42" s="2">
        <f t="shared" si="4"/>
        <v>881862.94078145083</v>
      </c>
      <c r="F42" s="2"/>
      <c r="G42" s="2">
        <f t="shared" si="0"/>
        <v>5291177.6446887059</v>
      </c>
      <c r="H42" s="2"/>
    </row>
    <row r="43" spans="1:8">
      <c r="A43" s="48"/>
      <c r="B43" s="19">
        <v>6</v>
      </c>
      <c r="C43" s="20">
        <f t="shared" si="1"/>
        <v>5291177.6446887059</v>
      </c>
      <c r="D43" s="21">
        <f t="shared" si="2"/>
        <v>6349413.1736264471</v>
      </c>
      <c r="E43" s="2">
        <f t="shared" si="4"/>
        <v>1058235.5289377412</v>
      </c>
      <c r="F43" s="2"/>
      <c r="G43" s="2">
        <f t="shared" si="0"/>
        <v>6349413.1736264471</v>
      </c>
      <c r="H43" s="2"/>
    </row>
    <row r="44" spans="1:8">
      <c r="A44" s="48"/>
      <c r="B44" s="19">
        <v>7</v>
      </c>
      <c r="C44" s="20">
        <f t="shared" si="1"/>
        <v>6349413.1736264471</v>
      </c>
      <c r="D44" s="21">
        <f t="shared" si="2"/>
        <v>7619295.8083517365</v>
      </c>
      <c r="E44" s="2">
        <f t="shared" si="4"/>
        <v>1269882.6347252894</v>
      </c>
      <c r="F44" s="2"/>
      <c r="G44" s="2">
        <f t="shared" si="0"/>
        <v>7619295.8083517365</v>
      </c>
      <c r="H44" s="2"/>
    </row>
    <row r="45" spans="1:8">
      <c r="A45" s="48"/>
      <c r="B45" s="19">
        <v>8</v>
      </c>
      <c r="C45" s="20">
        <f t="shared" si="1"/>
        <v>7619295.8083517365</v>
      </c>
      <c r="D45" s="21">
        <f t="shared" si="2"/>
        <v>9143154.9700220842</v>
      </c>
      <c r="E45" s="2">
        <f t="shared" si="4"/>
        <v>1523859.1616703477</v>
      </c>
      <c r="F45" s="2"/>
      <c r="G45" s="2">
        <f t="shared" si="0"/>
        <v>9143154.9700220842</v>
      </c>
      <c r="H45" s="2"/>
    </row>
    <row r="46" spans="1:8">
      <c r="A46" s="48"/>
      <c r="B46" s="19">
        <v>9</v>
      </c>
      <c r="C46" s="20">
        <f t="shared" si="1"/>
        <v>9143154.9700220842</v>
      </c>
      <c r="D46" s="21">
        <f t="shared" si="2"/>
        <v>10971785.964026501</v>
      </c>
      <c r="E46" s="2">
        <f t="shared" si="4"/>
        <v>1828630.9940044172</v>
      </c>
      <c r="F46" s="2"/>
      <c r="G46" s="2">
        <f t="shared" si="0"/>
        <v>10971785.964026501</v>
      </c>
      <c r="H46" s="2"/>
    </row>
    <row r="47" spans="1:8">
      <c r="A47" s="48"/>
      <c r="B47" s="19">
        <v>10</v>
      </c>
      <c r="C47" s="20">
        <f t="shared" si="1"/>
        <v>10971785.964026501</v>
      </c>
      <c r="D47" s="21">
        <f t="shared" si="2"/>
        <v>13166143.156831801</v>
      </c>
      <c r="E47" s="2">
        <f t="shared" si="4"/>
        <v>2194357.1928052995</v>
      </c>
      <c r="F47" s="2"/>
      <c r="G47" s="2">
        <f t="shared" si="0"/>
        <v>13166143.156831801</v>
      </c>
      <c r="H47" s="2"/>
    </row>
    <row r="48" spans="1:8">
      <c r="A48" s="48"/>
      <c r="B48" s="19">
        <v>11</v>
      </c>
      <c r="C48" s="20">
        <f t="shared" si="1"/>
        <v>13166143.156831801</v>
      </c>
      <c r="D48" s="21">
        <f t="shared" si="2"/>
        <v>15799371.78819816</v>
      </c>
      <c r="E48" s="2">
        <f t="shared" si="4"/>
        <v>2633228.6313663591</v>
      </c>
      <c r="F48" s="2"/>
      <c r="G48" s="2">
        <f t="shared" si="0"/>
        <v>15799371.78819816</v>
      </c>
      <c r="H48" s="2"/>
    </row>
    <row r="49" spans="1:8" ht="15.75" thickBot="1">
      <c r="A49" s="49"/>
      <c r="B49" s="22">
        <v>12</v>
      </c>
      <c r="C49" s="23">
        <f t="shared" si="1"/>
        <v>15799371.78819816</v>
      </c>
      <c r="D49" s="24">
        <f t="shared" si="2"/>
        <v>18959246.145837791</v>
      </c>
      <c r="E49" s="2">
        <f t="shared" si="4"/>
        <v>3159874.3576396313</v>
      </c>
      <c r="F49" s="2"/>
      <c r="G49" s="53">
        <f t="shared" si="0"/>
        <v>18959246.145837791</v>
      </c>
      <c r="H49" s="2"/>
    </row>
    <row r="50" spans="1:8">
      <c r="A50" s="50" t="s">
        <v>4</v>
      </c>
      <c r="B50" s="25">
        <v>1</v>
      </c>
      <c r="C50" s="26">
        <f t="shared" si="1"/>
        <v>18959246.145837791</v>
      </c>
      <c r="D50" s="27">
        <f t="shared" si="2"/>
        <v>22751095.37500535</v>
      </c>
      <c r="E50" s="2">
        <f t="shared" si="4"/>
        <v>3791849.2291675583</v>
      </c>
      <c r="F50" s="2"/>
      <c r="G50" s="53">
        <f t="shared" si="0"/>
        <v>22751095.37500535</v>
      </c>
      <c r="H50" s="2"/>
    </row>
    <row r="51" spans="1:8">
      <c r="A51" s="51"/>
      <c r="B51" s="19">
        <v>2</v>
      </c>
      <c r="C51" s="20">
        <f t="shared" si="1"/>
        <v>22751095.37500535</v>
      </c>
      <c r="D51" s="21">
        <f t="shared" si="2"/>
        <v>27301314.450006418</v>
      </c>
      <c r="E51" s="2">
        <f t="shared" si="4"/>
        <v>4550219.0750010684</v>
      </c>
      <c r="F51" s="2"/>
      <c r="G51" s="53">
        <f t="shared" si="0"/>
        <v>27301314.450006418</v>
      </c>
      <c r="H51" s="2"/>
    </row>
    <row r="52" spans="1:8">
      <c r="A52" s="51"/>
      <c r="B52" s="28">
        <v>3</v>
      </c>
      <c r="C52" s="29">
        <f t="shared" si="1"/>
        <v>27301314.450006418</v>
      </c>
      <c r="D52" s="30">
        <f t="shared" si="2"/>
        <v>32761577.3400077</v>
      </c>
      <c r="E52" s="2">
        <f t="shared" si="4"/>
        <v>5460262.8900012821</v>
      </c>
      <c r="F52" s="2"/>
      <c r="G52" s="53">
        <f t="shared" si="0"/>
        <v>32761577.3400077</v>
      </c>
      <c r="H52" s="2"/>
    </row>
    <row r="53" spans="1:8">
      <c r="A53" s="51"/>
      <c r="B53" s="28">
        <v>4</v>
      </c>
      <c r="C53" s="29">
        <f t="shared" si="1"/>
        <v>32761577.3400077</v>
      </c>
      <c r="D53" s="30">
        <f t="shared" si="2"/>
        <v>39313892.808009237</v>
      </c>
      <c r="E53" s="2">
        <f t="shared" si="4"/>
        <v>6552315.468001537</v>
      </c>
      <c r="F53" s="2"/>
      <c r="G53" s="53">
        <f t="shared" si="0"/>
        <v>39313892.808009237</v>
      </c>
      <c r="H53" s="2"/>
    </row>
    <row r="54" spans="1:8">
      <c r="A54" s="51"/>
      <c r="B54" s="28">
        <v>5</v>
      </c>
      <c r="C54" s="29">
        <f t="shared" si="1"/>
        <v>39313892.808009237</v>
      </c>
      <c r="D54" s="30">
        <f t="shared" si="2"/>
        <v>47176671.369611084</v>
      </c>
      <c r="E54" s="2">
        <f t="shared" si="4"/>
        <v>7862778.5616018474</v>
      </c>
      <c r="F54" s="2"/>
      <c r="G54" s="53">
        <f t="shared" si="0"/>
        <v>47176671.369611084</v>
      </c>
      <c r="H54" s="2"/>
    </row>
    <row r="55" spans="1:8">
      <c r="A55" s="51"/>
      <c r="B55" s="28">
        <v>6</v>
      </c>
      <c r="C55" s="29">
        <f t="shared" si="1"/>
        <v>47176671.369611084</v>
      </c>
      <c r="D55" s="30">
        <f t="shared" si="2"/>
        <v>56612005.643533297</v>
      </c>
      <c r="E55" s="2">
        <f t="shared" si="4"/>
        <v>9435334.2739222124</v>
      </c>
      <c r="F55" s="2"/>
      <c r="G55" s="53">
        <f t="shared" si="0"/>
        <v>56612005.643533297</v>
      </c>
      <c r="H55" s="2"/>
    </row>
    <row r="56" spans="1:8">
      <c r="A56" s="51"/>
      <c r="B56" s="28">
        <v>7</v>
      </c>
      <c r="C56" s="29">
        <f t="shared" si="1"/>
        <v>56612005.643533297</v>
      </c>
      <c r="D56" s="30">
        <f t="shared" si="2"/>
        <v>67934406.772239953</v>
      </c>
      <c r="E56" s="2">
        <f t="shared" si="4"/>
        <v>11322401.128706656</v>
      </c>
      <c r="F56" s="2"/>
      <c r="G56" s="53">
        <f t="shared" si="0"/>
        <v>67934406.772239953</v>
      </c>
      <c r="H56" s="2"/>
    </row>
    <row r="57" spans="1:8">
      <c r="A57" s="51"/>
      <c r="B57" s="28">
        <v>8</v>
      </c>
      <c r="C57" s="55">
        <f t="shared" si="1"/>
        <v>67934406.772239953</v>
      </c>
      <c r="D57" s="30">
        <f t="shared" si="2"/>
        <v>81521288.126687944</v>
      </c>
      <c r="E57" s="2">
        <f t="shared" si="4"/>
        <v>13586881.354447991</v>
      </c>
      <c r="F57" s="2"/>
      <c r="G57" s="53">
        <f t="shared" si="0"/>
        <v>81521288.126687944</v>
      </c>
      <c r="H57" s="2"/>
    </row>
    <row r="58" spans="1:8">
      <c r="A58" s="51"/>
      <c r="B58" s="28">
        <v>9</v>
      </c>
      <c r="C58" s="29">
        <f t="shared" si="1"/>
        <v>81521288.126687944</v>
      </c>
      <c r="D58" s="30">
        <f t="shared" si="2"/>
        <v>97825545.75202553</v>
      </c>
      <c r="E58" s="2">
        <f t="shared" si="4"/>
        <v>16304257.625337586</v>
      </c>
      <c r="F58" s="2"/>
      <c r="G58" s="53">
        <f t="shared" si="0"/>
        <v>97825545.75202553</v>
      </c>
      <c r="H58" s="2"/>
    </row>
    <row r="59" spans="1:8">
      <c r="A59" s="51"/>
      <c r="B59" s="28">
        <v>10</v>
      </c>
      <c r="C59" s="29">
        <f t="shared" si="1"/>
        <v>97825545.75202553</v>
      </c>
      <c r="D59" s="30">
        <f t="shared" si="2"/>
        <v>117390654.90243064</v>
      </c>
      <c r="E59" s="53">
        <f t="shared" si="4"/>
        <v>19565109.150405109</v>
      </c>
      <c r="F59" s="2"/>
      <c r="G59" s="53">
        <f t="shared" si="0"/>
        <v>117390654.90243064</v>
      </c>
      <c r="H59" s="2"/>
    </row>
    <row r="60" spans="1:8">
      <c r="A60" s="51"/>
      <c r="B60" s="28">
        <v>11</v>
      </c>
      <c r="C60" s="29">
        <f t="shared" si="1"/>
        <v>117390654.90243064</v>
      </c>
      <c r="D60" s="54">
        <f t="shared" si="2"/>
        <v>140868785.88291675</v>
      </c>
      <c r="E60" s="2">
        <f t="shared" si="4"/>
        <v>23478130.98048611</v>
      </c>
      <c r="F60" s="2"/>
      <c r="G60" s="53">
        <f t="shared" si="0"/>
        <v>140868785.88291675</v>
      </c>
      <c r="H60" s="2"/>
    </row>
    <row r="61" spans="1:8" ht="15.75" thickBot="1">
      <c r="A61" s="52"/>
      <c r="B61" s="31">
        <v>12</v>
      </c>
      <c r="C61" s="32">
        <f t="shared" si="1"/>
        <v>140868785.88291675</v>
      </c>
      <c r="D61" s="33">
        <f t="shared" si="2"/>
        <v>169042543.0595001</v>
      </c>
      <c r="E61" s="2">
        <f t="shared" si="4"/>
        <v>28173757.17658335</v>
      </c>
      <c r="F61" s="2"/>
      <c r="G61" s="53">
        <f t="shared" si="0"/>
        <v>169042543.0595001</v>
      </c>
      <c r="H61" s="2"/>
    </row>
  </sheetData>
  <mergeCells count="6">
    <mergeCell ref="N3:N24"/>
    <mergeCell ref="A2:A13"/>
    <mergeCell ref="A14:A25"/>
    <mergeCell ref="A26:A37"/>
    <mergeCell ref="A38:A49"/>
    <mergeCell ref="A50:A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Sheet3</vt:lpstr>
      <vt:lpstr>Sheet2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RF1</dc:creator>
  <cp:lastModifiedBy>usuario</cp:lastModifiedBy>
  <dcterms:created xsi:type="dcterms:W3CDTF">2013-05-28T14:41:04Z</dcterms:created>
  <dcterms:modified xsi:type="dcterms:W3CDTF">2013-12-04T02:53:59Z</dcterms:modified>
</cp:coreProperties>
</file>